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Файлообменник\Администрация\Бухгалтерия\Осолодкина\Личное\БЮДЖЕТ\ПРОГРАММЫ ПОДПРОГРАММЫ\Программы  2022-2024\Отчеты за 2023 год по исполнению программ\"/>
    </mc:Choice>
  </mc:AlternateContent>
  <xr:revisionPtr revIDLastSave="0" documentId="13_ncr:1_{0F5DDE55-DCE0-4D81-983C-7A97F04896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ма " sheetId="1" r:id="rId1"/>
    <sheet name="Пояснительная" sheetId="2" r:id="rId2"/>
  </sheets>
  <definedNames>
    <definedName name="_xlnm._FilterDatabase" localSheetId="0" hidden="1">'Программа '!$A$11:$M$21</definedName>
    <definedName name="_xlnm.Print_Titles" localSheetId="0">'Программа '!$7:$11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8" i="1"/>
  <c r="G18" i="1"/>
  <c r="E18" i="1"/>
  <c r="J15" i="1"/>
  <c r="J13" i="1"/>
  <c r="J12" i="1"/>
  <c r="G12" i="1"/>
  <c r="G20" i="1"/>
  <c r="E20" i="1"/>
  <c r="I12" i="1"/>
  <c r="E12" i="1"/>
  <c r="I15" i="1"/>
  <c r="K15" i="1" s="1"/>
  <c r="I13" i="1"/>
  <c r="K13" i="1" l="1"/>
  <c r="K12" i="1" s="1"/>
  <c r="I20" i="1"/>
  <c r="G17" i="1"/>
  <c r="I17" i="1" s="1"/>
  <c r="E17" i="1"/>
  <c r="K17" i="1" l="1"/>
</calcChain>
</file>

<file path=xl/sharedStrings.xml><?xml version="1.0" encoding="utf-8"?>
<sst xmlns="http://schemas.openxmlformats.org/spreadsheetml/2006/main" count="57" uniqueCount="52">
  <si>
    <t>ОТЧЕТ</t>
  </si>
  <si>
    <t>(наименование муниципальной программы, комплексной программы)</t>
  </si>
  <si>
    <t>№ п/п</t>
  </si>
  <si>
    <t>Программные</t>
  </si>
  <si>
    <t>мероприятия</t>
  </si>
  <si>
    <t>Объемы и источники финансирования (рублей)</t>
  </si>
  <si>
    <t>Ответственные исполнители, соисполнители, участники (перечень организаций, участвующих</t>
  </si>
  <si>
    <t>в реализации основных мероприятий)    &lt;2&gt;</t>
  </si>
  <si>
    <r>
      <t xml:space="preserve">Причины неисполнения мероприятия </t>
    </r>
    <r>
      <rPr>
        <vertAlign val="superscript"/>
        <sz val="12"/>
        <color theme="1"/>
        <rFont val="Times New Roman"/>
        <family val="1"/>
        <charset val="204"/>
      </rPr>
      <t>&lt;3&gt;</t>
    </r>
  </si>
  <si>
    <t>Источник финансирования</t>
  </si>
  <si>
    <t>&lt;1&gt;</t>
  </si>
  <si>
    <t xml:space="preserve">Утвержденный план </t>
  </si>
  <si>
    <t>Объем финансирования в соответствии с действующей редакцией муниципальной (комплексной) программы</t>
  </si>
  <si>
    <t>Кассовое исполнение</t>
  </si>
  <si>
    <r>
      <t xml:space="preserve">Степень освоения средств (%) </t>
    </r>
    <r>
      <rPr>
        <sz val="9"/>
        <color theme="1"/>
        <rFont val="Times New Roman"/>
        <family val="1"/>
        <charset val="204"/>
      </rPr>
      <t>(гр. 6 /</t>
    </r>
  </si>
  <si>
    <t xml:space="preserve"> гр. 4 *100%)</t>
  </si>
  <si>
    <t>Степень освоения средств (%)</t>
  </si>
  <si>
    <t>(гр. 6 /</t>
  </si>
  <si>
    <t xml:space="preserve"> гр. 5 *100%)</t>
  </si>
  <si>
    <t>Всего</t>
  </si>
  <si>
    <t>ОБ</t>
  </si>
  <si>
    <t>ФБ</t>
  </si>
  <si>
    <t>МБ</t>
  </si>
  <si>
    <t>ВБС</t>
  </si>
  <si>
    <t>Итого по программе</t>
  </si>
  <si>
    <r>
      <t xml:space="preserve">     &lt;1&gt;  -</t>
    </r>
    <r>
      <rPr>
        <sz val="8"/>
        <color theme="1"/>
        <rFont val="Times New Roman"/>
        <family val="1"/>
        <charset val="204"/>
      </rPr>
      <t>-</t>
    </r>
    <r>
      <rPr>
        <vertAlign val="superscript"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ФБ - федеральный бюджет;</t>
    </r>
  </si>
  <si>
    <t xml:space="preserve">         - ОБ - областной бюджет;</t>
  </si>
  <si>
    <t xml:space="preserve">         - МБ - местный бюджет;</t>
  </si>
  <si>
    <t xml:space="preserve">         - ВБС - внебюджетные средства;</t>
  </si>
  <si>
    <r>
      <t xml:space="preserve">     &lt;2&gt;   </t>
    </r>
    <r>
      <rPr>
        <sz val="8"/>
        <color theme="1"/>
        <rFont val="Times New Roman"/>
        <family val="1"/>
        <charset val="204"/>
      </rPr>
      <t>в случае, если организация определяется на основании конкурсных процедур, в графе указывается «конкурсный отбор»;</t>
    </r>
  </si>
  <si>
    <r>
      <t xml:space="preserve">     &lt;3&gt;   </t>
    </r>
    <r>
      <rPr>
        <sz val="8"/>
        <color theme="1"/>
        <rFont val="Times New Roman"/>
        <family val="1"/>
        <charset val="204"/>
      </rPr>
      <t>указываются причины неисполнения мероприятия при формировании годового отчета.</t>
    </r>
  </si>
  <si>
    <t>________________________</t>
  </si>
  <si>
    <t>(должность)</t>
  </si>
  <si>
    <t>(подпись)</t>
  </si>
  <si>
    <t>(ФИО)</t>
  </si>
  <si>
    <t>(номер контактного телефона)</t>
  </si>
  <si>
    <t>(дата составления документа)</t>
  </si>
  <si>
    <t xml:space="preserve">Зам главы </t>
  </si>
  <si>
    <t>А.Л.Поспелов</t>
  </si>
  <si>
    <t xml:space="preserve">«Комплексное развитие социальной инфраструктуры муниципального образования «Новодевяткинское сельское поселение» Всеволожского муниципального района Ленинградской области на 2017-2034 годы», </t>
  </si>
  <si>
    <t>Строительство культурно-досугового центра по адресу: Ленинградская область, Всеволожский район, дер.Новое Девяткино, ул.Школьная, д.6</t>
  </si>
  <si>
    <t>МКУ «Агентство по развитию и обслуживанию территории МО «Новодевяткинское сельское поселение»</t>
  </si>
  <si>
    <t xml:space="preserve">о ходе исполнения   муниципальной (комплексной) программы </t>
  </si>
  <si>
    <t xml:space="preserve">Пояснительная  записка                                                                                                                                                                к отчету об исполнении муниципальной программы                                                         «Комплексное развитие социальной инфраструктуры муниципального образования «Новодевяткинское сельское поселение» Всеволожского муниципального района Ленинградской области на 2017-2034 годы», </t>
  </si>
  <si>
    <r>
      <rPr>
        <b/>
        <sz val="12"/>
        <color theme="1"/>
        <rFont val="Times New Roman"/>
        <family val="1"/>
        <charset val="204"/>
      </rPr>
      <t>1. Основания для реализации Программы</t>
    </r>
    <r>
      <rPr>
        <sz val="12"/>
        <color theme="1"/>
        <rFont val="Times New Roman"/>
        <family val="1"/>
        <charset val="204"/>
      </rPr>
      <t xml:space="preserve">
- Градостроительный кодекс РФ от 29.12.2004 № 190 – ФЗ;
- Федеральный закон от 29.12.2014 № 456 – ФЗ «О внесении изменений в Градостроительный кодекс РФ и отдельные законные акты РФ»;
- Федеральный закон от 06.10.2003 № 131-ФЗ «Об общих принципах организации местного самоуправления в Российской Федерации»; 
- Поручения Президента Российской Федерации от 17.03.2011  Пр-701; 
- Распоряжение Правительства  Российской Федерации от 30.11.2010 № 2036-р;
- Распоряжение Правительства  Российской Федерации от 08.11.2012 № 2071-р;
- Постановление Правительства Российской Федерации от 01.10.2015 № 1050 «Об утверждении требований к программам комплексного развития социальной инфраструктуры поселений, городских округов»;
- Решение Совета депутатов от 21.11.2012 № 70 «Об утверждении  Генерального  плана  муниципального образования «Новодевяткинское сельское поселение» Всеволожского муниципального района Ленинградской области»;
- Постановление администрации МО «Новодевяткинское сельское поселение» Всеволожского муниципального района Ленинградской области от 31.08.2017 № 72/01-04 «О подготовке программ комплексного развития муниципального образования «Новодевяткинское сельское поселение» Всеволожского муниципального района Ленинградской области»;
- Стратегия социально-экономического развития муниципального образования и плана мероприятий по реализации стратегии социально-экономического развития муниципального образования;
</t>
    </r>
  </si>
  <si>
    <t xml:space="preserve"> Муниципальная  (комплексная) программа утверждена постановлением администрации МО "Новодевяткинское сельское поселение" № 123 /01-04 от 14.12.2017г. "Об утверждении муниципальной программы «Поддержка малого и среднего предпринимательства в МО «Новодевяткинское сельское поселение» на 2022-2024 годы" в редакции изменений, внесенных в данное постановление.</t>
  </si>
  <si>
    <t xml:space="preserve"> Основные цели программы:
- создание полноценной качественной социальной инфраструктуры для формирования комфортной и безопасной среды жизнедеятельности;
- активизация участия заинтересованных лиц в реализации мероприятий дополнительного перечня в части трудового и финансового участия;
- формирование позитивного отношения к развитию поселения;
- стимулирование инвестиционной активности путем создания благоприятных инфраструктурных условий в сельской местности.
</t>
  </si>
  <si>
    <t>22.03.2024 г.</t>
  </si>
  <si>
    <t>за отчетный 2023 год</t>
  </si>
  <si>
    <t xml:space="preserve">Неисполнение подрядчиком ООО «РР-СИТИ» муниципального контракта в полном объеме и в установленный контрактом срок </t>
  </si>
  <si>
    <r>
      <rPr>
        <b/>
        <sz val="12"/>
        <color theme="1"/>
        <rFont val="Times New Roman"/>
        <family val="1"/>
        <charset val="204"/>
      </rPr>
      <t>2.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Оценка результативности расходования бюджетных средств: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Расходы по мероприятию программы "Строительство культурно-досугового центра по адресу: Ленинградская область, Всеволожский район, дер.Новое Девяткино, ул.Школьная, д.6"  исполнены в размере фактической потребности, кредиторская задолженность отсутствует.  Оплата произведена в сумме принятых работ.  Строительная готовность объекта строительства культурно-досугового центра - 99,99%.</t>
    </r>
  </si>
  <si>
    <r>
      <rPr>
        <b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. </t>
    </r>
    <r>
      <rPr>
        <b/>
        <sz val="12"/>
        <color theme="1"/>
        <rFont val="Times New Roman"/>
        <family val="1"/>
        <charset val="204"/>
      </rPr>
      <t>Результаты выполнения программных мероприятий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Реализация программы  запланирована на 4 квартал 2024г. - полная сдача объекта культурно-досугового центра по адресу: Ленинградская область, Всеволожский район, дер.Новое Девяткино, ул.Школьная, д.6"  в эксплуатацию.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</si>
</sst>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6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43" fontId="5" fillId="0" borderId="7" xfId="1" applyFont="1" applyBorder="1" applyAlignment="1">
      <alignment horizontal="center" vertical="center" wrapText="1"/>
    </xf>
    <xf numFmtId="43" fontId="13" fillId="0" borderId="7" xfId="1" applyFont="1" applyBorder="1" applyAlignment="1">
      <alignment vertical="center" wrapText="1"/>
    </xf>
    <xf numFmtId="43" fontId="6" fillId="0" borderId="7" xfId="1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3" fontId="16" fillId="0" borderId="7" xfId="1" applyFont="1" applyBorder="1" applyAlignment="1">
      <alignment vertical="center" wrapText="1"/>
    </xf>
    <xf numFmtId="43" fontId="15" fillId="0" borderId="7" xfId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43" fontId="15" fillId="0" borderId="9" xfId="1" applyFont="1" applyBorder="1" applyAlignment="1">
      <alignment horizontal="center" vertical="center" wrapText="1"/>
    </xf>
    <xf numFmtId="43" fontId="15" fillId="0" borderId="4" xfId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0" fillId="0" borderId="0" xfId="0"/>
    <xf numFmtId="0" fontId="8" fillId="0" borderId="0" xfId="0" applyFont="1" applyAlignment="1">
      <alignment horizontal="justify" vertical="center"/>
    </xf>
    <xf numFmtId="0" fontId="13" fillId="0" borderId="13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3" fontId="16" fillId="0" borderId="9" xfId="1" applyFont="1" applyBorder="1" applyAlignment="1">
      <alignment vertical="center" wrapText="1"/>
    </xf>
    <xf numFmtId="43" fontId="16" fillId="0" borderId="4" xfId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17" fillId="0" borderId="9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43" fontId="13" fillId="0" borderId="9" xfId="1" applyFont="1" applyBorder="1" applyAlignment="1">
      <alignment vertical="center" wrapText="1"/>
    </xf>
    <xf numFmtId="43" fontId="13" fillId="0" borderId="4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166" fontId="0" fillId="0" borderId="0" xfId="0" applyNumberForma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topLeftCell="A4" workbookViewId="0">
      <selection activeCell="M17" sqref="M17:M21"/>
    </sheetView>
  </sheetViews>
  <sheetFormatPr defaultRowHeight="15" x14ac:dyDescent="0.25"/>
  <cols>
    <col min="2" max="2" width="28.7109375" customWidth="1"/>
    <col min="6" max="6" width="7" customWidth="1"/>
    <col min="8" max="8" width="5" customWidth="1"/>
    <col min="9" max="9" width="14.85546875" customWidth="1"/>
    <col min="10" max="10" width="12.5703125" customWidth="1"/>
    <col min="11" max="11" width="13.85546875" customWidth="1"/>
    <col min="12" max="12" width="21.7109375" customWidth="1"/>
    <col min="13" max="13" width="13" customWidth="1"/>
    <col min="16" max="16" width="15.5703125" bestFit="1" customWidth="1"/>
  </cols>
  <sheetData>
    <row r="1" spans="1:13" ht="15.75" x14ac:dyDescent="0.25">
      <c r="A1" s="52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5.75" x14ac:dyDescent="0.25">
      <c r="A2" s="52" t="s">
        <v>42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38.25" customHeight="1" x14ac:dyDescent="0.25">
      <c r="A3" s="16"/>
      <c r="B3" s="17"/>
      <c r="C3" s="50" t="s">
        <v>39</v>
      </c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18.75" x14ac:dyDescent="0.25">
      <c r="A4" s="53" t="s">
        <v>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3" ht="15.75" x14ac:dyDescent="0.25">
      <c r="A5" s="54" t="s">
        <v>48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ht="16.5" thickBot="1" x14ac:dyDescent="0.3">
      <c r="A6" s="2"/>
    </row>
    <row r="7" spans="1:13" ht="60.75" thickBot="1" x14ac:dyDescent="0.3">
      <c r="A7" s="73" t="s">
        <v>2</v>
      </c>
      <c r="B7" s="3" t="s">
        <v>3</v>
      </c>
      <c r="C7" s="76"/>
      <c r="D7" s="77"/>
      <c r="E7" s="76" t="s">
        <v>5</v>
      </c>
      <c r="F7" s="85"/>
      <c r="G7" s="85"/>
      <c r="H7" s="85"/>
      <c r="I7" s="85"/>
      <c r="J7" s="85"/>
      <c r="K7" s="77"/>
      <c r="L7" s="9" t="s">
        <v>6</v>
      </c>
      <c r="M7" s="73" t="s">
        <v>8</v>
      </c>
    </row>
    <row r="8" spans="1:13" ht="48" x14ac:dyDescent="0.25">
      <c r="A8" s="74"/>
      <c r="B8" s="4" t="s">
        <v>4</v>
      </c>
      <c r="C8" s="86" t="s">
        <v>9</v>
      </c>
      <c r="D8" s="87"/>
      <c r="E8" s="86" t="s">
        <v>11</v>
      </c>
      <c r="F8" s="87"/>
      <c r="G8" s="86" t="s">
        <v>12</v>
      </c>
      <c r="H8" s="87"/>
      <c r="I8" s="73" t="s">
        <v>13</v>
      </c>
      <c r="J8" s="10" t="s">
        <v>14</v>
      </c>
      <c r="K8" s="10" t="s">
        <v>16</v>
      </c>
      <c r="L8" s="10" t="s">
        <v>7</v>
      </c>
      <c r="M8" s="74"/>
    </row>
    <row r="9" spans="1:13" x14ac:dyDescent="0.25">
      <c r="A9" s="74"/>
      <c r="B9" s="5"/>
      <c r="C9" s="88" t="s">
        <v>10</v>
      </c>
      <c r="D9" s="89"/>
      <c r="E9" s="88"/>
      <c r="F9" s="89"/>
      <c r="G9" s="88"/>
      <c r="H9" s="89"/>
      <c r="I9" s="74"/>
      <c r="J9" s="4" t="s">
        <v>15</v>
      </c>
      <c r="K9" s="4" t="s">
        <v>17</v>
      </c>
      <c r="L9" s="7"/>
      <c r="M9" s="74"/>
    </row>
    <row r="10" spans="1:13" ht="36" customHeight="1" thickBot="1" x14ac:dyDescent="0.3">
      <c r="A10" s="75"/>
      <c r="B10" s="6"/>
      <c r="C10" s="90"/>
      <c r="D10" s="91"/>
      <c r="E10" s="92"/>
      <c r="F10" s="93"/>
      <c r="G10" s="92"/>
      <c r="H10" s="93"/>
      <c r="I10" s="75"/>
      <c r="J10" s="6"/>
      <c r="K10" s="11" t="s">
        <v>18</v>
      </c>
      <c r="L10" s="8"/>
      <c r="M10" s="75"/>
    </row>
    <row r="11" spans="1:13" ht="15.75" thickBot="1" x14ac:dyDescent="0.3">
      <c r="A11" s="12">
        <v>1</v>
      </c>
      <c r="B11" s="13">
        <v>2</v>
      </c>
      <c r="C11" s="76">
        <v>3</v>
      </c>
      <c r="D11" s="77"/>
      <c r="E11" s="76">
        <v>4</v>
      </c>
      <c r="F11" s="77"/>
      <c r="G11" s="76">
        <v>5</v>
      </c>
      <c r="H11" s="77"/>
      <c r="I11" s="13">
        <v>6</v>
      </c>
      <c r="J11" s="13">
        <v>7</v>
      </c>
      <c r="K11" s="13">
        <v>8</v>
      </c>
      <c r="L11" s="13">
        <v>9</v>
      </c>
      <c r="M11" s="13">
        <v>10</v>
      </c>
    </row>
    <row r="12" spans="1:13" ht="16.5" customHeight="1" thickBot="1" x14ac:dyDescent="0.3">
      <c r="A12" s="73">
        <v>1</v>
      </c>
      <c r="B12" s="82" t="s">
        <v>40</v>
      </c>
      <c r="C12" s="76" t="s">
        <v>19</v>
      </c>
      <c r="D12" s="77"/>
      <c r="E12" s="78">
        <f>SUM(E13:F16)</f>
        <v>274666578.19999999</v>
      </c>
      <c r="F12" s="79"/>
      <c r="G12" s="78">
        <f>SUM(G13:H16)</f>
        <v>223499016.78999999</v>
      </c>
      <c r="H12" s="79"/>
      <c r="I12" s="28">
        <f>G12</f>
        <v>223499016.78999999</v>
      </c>
      <c r="J12" s="94">
        <f>I12/E12*100</f>
        <v>81.37102746707609</v>
      </c>
      <c r="K12" s="28">
        <f>K13</f>
        <v>100</v>
      </c>
      <c r="L12" s="73" t="s">
        <v>41</v>
      </c>
      <c r="M12" s="55" t="s">
        <v>49</v>
      </c>
    </row>
    <row r="13" spans="1:13" ht="12.75" customHeight="1" thickBot="1" x14ac:dyDescent="0.3">
      <c r="A13" s="74"/>
      <c r="B13" s="83"/>
      <c r="C13" s="76" t="s">
        <v>20</v>
      </c>
      <c r="D13" s="77"/>
      <c r="E13" s="78">
        <v>237328030</v>
      </c>
      <c r="F13" s="79"/>
      <c r="G13" s="78">
        <v>189230523.63999999</v>
      </c>
      <c r="H13" s="79"/>
      <c r="I13" s="28">
        <f>G13</f>
        <v>189230523.63999999</v>
      </c>
      <c r="J13" s="94">
        <f>I13/E13*100</f>
        <v>79.733743898687393</v>
      </c>
      <c r="K13" s="28">
        <f>I13/G13*100</f>
        <v>100</v>
      </c>
      <c r="L13" s="74"/>
      <c r="M13" s="56"/>
    </row>
    <row r="14" spans="1:13" ht="15.75" thickBot="1" x14ac:dyDescent="0.3">
      <c r="A14" s="74"/>
      <c r="B14" s="83"/>
      <c r="C14" s="76" t="s">
        <v>21</v>
      </c>
      <c r="D14" s="77"/>
      <c r="E14" s="78"/>
      <c r="F14" s="79"/>
      <c r="G14" s="78"/>
      <c r="H14" s="79"/>
      <c r="I14" s="28"/>
      <c r="J14" s="94"/>
      <c r="K14" s="28">
        <v>0</v>
      </c>
      <c r="L14" s="74"/>
      <c r="M14" s="56"/>
    </row>
    <row r="15" spans="1:13" ht="15.75" thickBot="1" x14ac:dyDescent="0.3">
      <c r="A15" s="74"/>
      <c r="B15" s="83"/>
      <c r="C15" s="76" t="s">
        <v>22</v>
      </c>
      <c r="D15" s="77"/>
      <c r="E15" s="78">
        <v>37338548.200000003</v>
      </c>
      <c r="F15" s="79"/>
      <c r="G15" s="78">
        <v>34268493.149999999</v>
      </c>
      <c r="H15" s="79"/>
      <c r="I15" s="28">
        <f>G15</f>
        <v>34268493.149999999</v>
      </c>
      <c r="J15" s="94">
        <f t="shared" ref="J14:J15" si="0">I15/E15*100</f>
        <v>91.777786769974085</v>
      </c>
      <c r="K15" s="28">
        <f t="shared" ref="K15" si="1">I15/G15*100</f>
        <v>100</v>
      </c>
      <c r="L15" s="74"/>
      <c r="M15" s="56"/>
    </row>
    <row r="16" spans="1:13" ht="63.75" customHeight="1" thickBot="1" x14ac:dyDescent="0.3">
      <c r="A16" s="75"/>
      <c r="B16" s="84"/>
      <c r="C16" s="76" t="s">
        <v>23</v>
      </c>
      <c r="D16" s="77"/>
      <c r="E16" s="78"/>
      <c r="F16" s="79"/>
      <c r="G16" s="80"/>
      <c r="H16" s="81"/>
      <c r="I16" s="27"/>
      <c r="J16" s="26"/>
      <c r="K16" s="27"/>
      <c r="L16" s="75"/>
      <c r="M16" s="57"/>
    </row>
    <row r="17" spans="1:16" ht="15.75" thickBot="1" x14ac:dyDescent="0.3">
      <c r="A17" s="62"/>
      <c r="B17" s="65" t="s">
        <v>24</v>
      </c>
      <c r="C17" s="58" t="s">
        <v>19</v>
      </c>
      <c r="D17" s="59"/>
      <c r="E17" s="45">
        <f>E18+E19+E20+E21</f>
        <v>274666578.19999999</v>
      </c>
      <c r="F17" s="46"/>
      <c r="G17" s="45">
        <f>G18+G19+G20+G21</f>
        <v>223499016.78999999</v>
      </c>
      <c r="H17" s="46"/>
      <c r="I17" s="32">
        <f>G17</f>
        <v>223499016.78999999</v>
      </c>
      <c r="J17" s="95">
        <f>I17/E17*100</f>
        <v>81.37102746707609</v>
      </c>
      <c r="K17" s="32">
        <f>ROUND((I17/G17)*100,1)</f>
        <v>100</v>
      </c>
      <c r="L17" s="68"/>
      <c r="M17" s="55"/>
    </row>
    <row r="18" spans="1:16" ht="15.75" thickBot="1" x14ac:dyDescent="0.3">
      <c r="A18" s="63"/>
      <c r="B18" s="66"/>
      <c r="C18" s="58" t="s">
        <v>20</v>
      </c>
      <c r="D18" s="59"/>
      <c r="E18" s="45">
        <f>E13</f>
        <v>237328030</v>
      </c>
      <c r="F18" s="46"/>
      <c r="G18" s="45">
        <f>G13</f>
        <v>189230523.63999999</v>
      </c>
      <c r="H18" s="46"/>
      <c r="I18" s="32">
        <f>G18</f>
        <v>189230523.63999999</v>
      </c>
      <c r="J18" s="33"/>
      <c r="K18" s="32"/>
      <c r="L18" s="69"/>
      <c r="M18" s="56"/>
      <c r="P18" s="96"/>
    </row>
    <row r="19" spans="1:16" ht="15.75" thickBot="1" x14ac:dyDescent="0.3">
      <c r="A19" s="63"/>
      <c r="B19" s="66"/>
      <c r="C19" s="58" t="s">
        <v>21</v>
      </c>
      <c r="D19" s="59"/>
      <c r="E19" s="45"/>
      <c r="F19" s="46"/>
      <c r="G19" s="60"/>
      <c r="H19" s="61"/>
      <c r="I19" s="32"/>
      <c r="J19" s="33"/>
      <c r="K19" s="32"/>
      <c r="L19" s="69"/>
      <c r="M19" s="56"/>
    </row>
    <row r="20" spans="1:16" ht="15.75" thickBot="1" x14ac:dyDescent="0.3">
      <c r="A20" s="63"/>
      <c r="B20" s="66"/>
      <c r="C20" s="58" t="s">
        <v>22</v>
      </c>
      <c r="D20" s="59"/>
      <c r="E20" s="45">
        <f>E15</f>
        <v>37338548.200000003</v>
      </c>
      <c r="F20" s="46"/>
      <c r="G20" s="45">
        <f>G15</f>
        <v>34268493.149999999</v>
      </c>
      <c r="H20" s="46"/>
      <c r="I20" s="32">
        <f>G20</f>
        <v>34268493.149999999</v>
      </c>
      <c r="J20" s="33"/>
      <c r="K20" s="32"/>
      <c r="L20" s="69"/>
      <c r="M20" s="56"/>
    </row>
    <row r="21" spans="1:16" ht="15.75" thickBot="1" x14ac:dyDescent="0.3">
      <c r="A21" s="64"/>
      <c r="B21" s="67"/>
      <c r="C21" s="58" t="s">
        <v>23</v>
      </c>
      <c r="D21" s="59"/>
      <c r="E21" s="58"/>
      <c r="F21" s="59"/>
      <c r="G21" s="71"/>
      <c r="H21" s="72"/>
      <c r="I21" s="34"/>
      <c r="J21" s="35"/>
      <c r="K21" s="34"/>
      <c r="L21" s="70"/>
      <c r="M21" s="57"/>
    </row>
    <row r="22" spans="1:16" x14ac:dyDescent="0.25">
      <c r="A22" s="20"/>
      <c r="B22" s="21"/>
      <c r="C22" s="22"/>
      <c r="D22" s="22"/>
      <c r="E22" s="22"/>
      <c r="F22" s="22"/>
      <c r="G22" s="20"/>
      <c r="H22" s="20"/>
      <c r="I22" s="20"/>
      <c r="J22" s="22"/>
      <c r="K22" s="20"/>
      <c r="L22" s="23"/>
      <c r="M22" s="21"/>
    </row>
    <row r="23" spans="1:16" ht="14.45" customHeight="1" x14ac:dyDescent="0.25">
      <c r="A23" s="20"/>
      <c r="B23" s="21"/>
      <c r="C23" s="22"/>
      <c r="D23" s="38" t="s">
        <v>37</v>
      </c>
      <c r="E23" s="38"/>
      <c r="F23" s="38"/>
      <c r="G23" s="39"/>
      <c r="H23" s="39"/>
      <c r="I23" s="40" t="s">
        <v>38</v>
      </c>
      <c r="J23" s="40"/>
      <c r="L23" s="23"/>
      <c r="M23" s="21"/>
    </row>
    <row r="24" spans="1:16" x14ac:dyDescent="0.25">
      <c r="A24" s="20"/>
      <c r="B24" s="21"/>
      <c r="C24" s="22"/>
      <c r="D24" s="41" t="s">
        <v>32</v>
      </c>
      <c r="E24" s="41"/>
      <c r="F24" s="41"/>
      <c r="G24" s="42" t="s">
        <v>33</v>
      </c>
      <c r="H24" s="42"/>
      <c r="I24" s="43" t="s">
        <v>34</v>
      </c>
      <c r="J24" s="43"/>
      <c r="K24" s="20"/>
      <c r="L24" s="23"/>
      <c r="M24" s="21"/>
    </row>
    <row r="25" spans="1:16" x14ac:dyDescent="0.25">
      <c r="A25" s="20"/>
      <c r="B25" s="21"/>
      <c r="C25" s="22"/>
      <c r="D25" s="44"/>
      <c r="E25" s="44"/>
      <c r="F25" s="44"/>
      <c r="G25" s="25"/>
      <c r="H25" s="25"/>
      <c r="I25" s="37" t="s">
        <v>47</v>
      </c>
      <c r="J25" s="37"/>
      <c r="K25" s="20"/>
      <c r="L25" s="23"/>
      <c r="M25" s="21"/>
    </row>
    <row r="26" spans="1:16" ht="15.75" customHeight="1" x14ac:dyDescent="0.25">
      <c r="A26" s="24"/>
      <c r="B26" s="24"/>
      <c r="C26" s="24"/>
      <c r="D26" s="36" t="s">
        <v>35</v>
      </c>
      <c r="E26" s="36"/>
      <c r="F26" s="36"/>
      <c r="G26" s="24"/>
      <c r="H26" s="18"/>
      <c r="I26" s="36" t="s">
        <v>36</v>
      </c>
      <c r="J26" s="36"/>
      <c r="K26" s="18"/>
      <c r="L26" s="18"/>
      <c r="M26" s="18"/>
    </row>
    <row r="27" spans="1:16" x14ac:dyDescent="0.25">
      <c r="A27" s="49" t="s">
        <v>25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</row>
    <row r="28" spans="1:16" x14ac:dyDescent="0.25">
      <c r="A28" s="47" t="s">
        <v>26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</row>
    <row r="29" spans="1:16" x14ac:dyDescent="0.25">
      <c r="A29" s="47" t="s">
        <v>27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6" x14ac:dyDescent="0.25">
      <c r="A30" s="47" t="s">
        <v>28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6" x14ac:dyDescent="0.25">
      <c r="A31" s="49" t="s">
        <v>29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6" x14ac:dyDescent="0.25">
      <c r="A32" s="49" t="s">
        <v>30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1" x14ac:dyDescent="0.25">
      <c r="A33" s="14"/>
    </row>
    <row r="34" spans="1:1" x14ac:dyDescent="0.25">
      <c r="A34" s="15" t="s">
        <v>31</v>
      </c>
    </row>
    <row r="35" spans="1:1" ht="15.75" x14ac:dyDescent="0.25">
      <c r="A35" s="1"/>
    </row>
  </sheetData>
  <mergeCells count="72">
    <mergeCell ref="A7:A10"/>
    <mergeCell ref="C7:D7"/>
    <mergeCell ref="E7:K7"/>
    <mergeCell ref="M7:M10"/>
    <mergeCell ref="C8:D8"/>
    <mergeCell ref="C9:D9"/>
    <mergeCell ref="C10:D10"/>
    <mergeCell ref="E8:F10"/>
    <mergeCell ref="G8:H10"/>
    <mergeCell ref="I8:I10"/>
    <mergeCell ref="C11:D11"/>
    <mergeCell ref="E11:F11"/>
    <mergeCell ref="G11:H11"/>
    <mergeCell ref="A12:A16"/>
    <mergeCell ref="B12:B16"/>
    <mergeCell ref="C12:D12"/>
    <mergeCell ref="E12:F12"/>
    <mergeCell ref="G12:H12"/>
    <mergeCell ref="G15:H15"/>
    <mergeCell ref="C16:D16"/>
    <mergeCell ref="M12:M16"/>
    <mergeCell ref="C13:D13"/>
    <mergeCell ref="E13:F13"/>
    <mergeCell ref="G13:H13"/>
    <mergeCell ref="C14:D14"/>
    <mergeCell ref="E14:F14"/>
    <mergeCell ref="G14:H14"/>
    <mergeCell ref="C15:D15"/>
    <mergeCell ref="E15:F15"/>
    <mergeCell ref="E16:F16"/>
    <mergeCell ref="G16:H16"/>
    <mergeCell ref="L17:L21"/>
    <mergeCell ref="C21:D21"/>
    <mergeCell ref="E21:F21"/>
    <mergeCell ref="G21:H21"/>
    <mergeCell ref="L12:L16"/>
    <mergeCell ref="A17:A21"/>
    <mergeCell ref="B17:B21"/>
    <mergeCell ref="C17:D17"/>
    <mergeCell ref="E17:F17"/>
    <mergeCell ref="G17:H17"/>
    <mergeCell ref="C3:M3"/>
    <mergeCell ref="A1:M1"/>
    <mergeCell ref="A2:M2"/>
    <mergeCell ref="A4:M4"/>
    <mergeCell ref="A5:M5"/>
    <mergeCell ref="G20:H20"/>
    <mergeCell ref="A29:M29"/>
    <mergeCell ref="A30:M30"/>
    <mergeCell ref="A31:M31"/>
    <mergeCell ref="A32:M32"/>
    <mergeCell ref="A27:M27"/>
    <mergeCell ref="A28:M28"/>
    <mergeCell ref="M17:M21"/>
    <mergeCell ref="C18:D18"/>
    <mergeCell ref="E18:F18"/>
    <mergeCell ref="G18:H18"/>
    <mergeCell ref="C19:D19"/>
    <mergeCell ref="E19:F19"/>
    <mergeCell ref="G19:H19"/>
    <mergeCell ref="C20:D20"/>
    <mergeCell ref="E20:F20"/>
    <mergeCell ref="D26:F26"/>
    <mergeCell ref="I25:J25"/>
    <mergeCell ref="I26:J26"/>
    <mergeCell ref="D23:F23"/>
    <mergeCell ref="G23:H23"/>
    <mergeCell ref="I23:J23"/>
    <mergeCell ref="D24:F24"/>
    <mergeCell ref="G24:H24"/>
    <mergeCell ref="I24:J24"/>
    <mergeCell ref="D25:F25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>
      <selection activeCell="B7" sqref="B7"/>
    </sheetView>
  </sheetViews>
  <sheetFormatPr defaultRowHeight="15" x14ac:dyDescent="0.25"/>
  <cols>
    <col min="1" max="1" width="91.28515625" customWidth="1"/>
  </cols>
  <sheetData>
    <row r="1" spans="1:1" ht="78.75" x14ac:dyDescent="0.25">
      <c r="A1" s="29" t="s">
        <v>43</v>
      </c>
    </row>
    <row r="2" spans="1:1" ht="24" customHeight="1" x14ac:dyDescent="0.25">
      <c r="A2" s="30"/>
    </row>
    <row r="3" spans="1:1" ht="378" customHeight="1" x14ac:dyDescent="0.25">
      <c r="A3" s="31" t="s">
        <v>44</v>
      </c>
    </row>
    <row r="4" spans="1:1" ht="87" customHeight="1" x14ac:dyDescent="0.25">
      <c r="A4" s="31" t="s">
        <v>45</v>
      </c>
    </row>
    <row r="5" spans="1:1" ht="164.25" customHeight="1" x14ac:dyDescent="0.25">
      <c r="A5" s="31" t="s">
        <v>46</v>
      </c>
    </row>
    <row r="6" spans="1:1" ht="107.25" customHeight="1" x14ac:dyDescent="0.25">
      <c r="A6" s="31" t="s">
        <v>50</v>
      </c>
    </row>
    <row r="7" spans="1:1" ht="99.75" customHeight="1" x14ac:dyDescent="0.25">
      <c r="A7" s="31" t="s">
        <v>51</v>
      </c>
    </row>
    <row r="8" spans="1:1" x14ac:dyDescent="0.25">
      <c r="A8" s="19"/>
    </row>
    <row r="9" spans="1:1" x14ac:dyDescent="0.25">
      <c r="A9" s="19"/>
    </row>
    <row r="10" spans="1:1" ht="50.25" customHeight="1" x14ac:dyDescent="0.25">
      <c r="A10" s="19"/>
    </row>
    <row r="11" spans="1:1" x14ac:dyDescent="0.25">
      <c r="A11" s="19"/>
    </row>
    <row r="12" spans="1:1" x14ac:dyDescent="0.25">
      <c r="A12" s="19"/>
    </row>
    <row r="13" spans="1:1" x14ac:dyDescent="0.25">
      <c r="A13" s="19"/>
    </row>
    <row r="14" spans="1:1" x14ac:dyDescent="0.25">
      <c r="A14" s="19"/>
    </row>
    <row r="15" spans="1:1" x14ac:dyDescent="0.25">
      <c r="A15" s="19"/>
    </row>
    <row r="16" spans="1:1" x14ac:dyDescent="0.25">
      <c r="A16" s="19"/>
    </row>
    <row r="17" spans="1:1" x14ac:dyDescent="0.25">
      <c r="A17" s="19"/>
    </row>
    <row r="18" spans="1:1" x14ac:dyDescent="0.25">
      <c r="A18" s="19"/>
    </row>
    <row r="19" spans="1:1" x14ac:dyDescent="0.25">
      <c r="A19" s="19"/>
    </row>
    <row r="20" spans="1:1" x14ac:dyDescent="0.25">
      <c r="A20" s="19"/>
    </row>
    <row r="21" spans="1:1" x14ac:dyDescent="0.25">
      <c r="A21" s="19"/>
    </row>
    <row r="22" spans="1:1" x14ac:dyDescent="0.25">
      <c r="A22" s="19"/>
    </row>
    <row r="23" spans="1:1" x14ac:dyDescent="0.25">
      <c r="A23" s="19"/>
    </row>
    <row r="24" spans="1:1" x14ac:dyDescent="0.25">
      <c r="A24" s="19"/>
    </row>
    <row r="25" spans="1:1" x14ac:dyDescent="0.25">
      <c r="A25" s="19"/>
    </row>
    <row r="26" spans="1:1" x14ac:dyDescent="0.25">
      <c r="A26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Программа </vt:lpstr>
      <vt:lpstr>Пояснительная</vt:lpstr>
      <vt:lpstr>'Программа 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Осолодкина</cp:lastModifiedBy>
  <cp:lastPrinted>2023-03-30T11:38:53Z</cp:lastPrinted>
  <dcterms:created xsi:type="dcterms:W3CDTF">2023-03-15T06:44:15Z</dcterms:created>
  <dcterms:modified xsi:type="dcterms:W3CDTF">2024-08-29T09:51:34Z</dcterms:modified>
</cp:coreProperties>
</file>